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D:\O\AV\047\1 výzva\"/>
    </mc:Choice>
  </mc:AlternateContent>
  <xr:revisionPtr revIDLastSave="0" documentId="13_ncr:1_{F4F45CBE-7904-4072-975A-991E903BDDC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AVT!$B$1:$S$15</definedName>
  </definedNames>
  <calcPr calcId="191029"/>
</workbook>
</file>

<file path=xl/calcChain.xml><?xml version="1.0" encoding="utf-8"?>
<calcChain xmlns="http://schemas.openxmlformats.org/spreadsheetml/2006/main">
  <c r="R10" i="1" l="1"/>
  <c r="S10" i="1"/>
  <c r="R11" i="1"/>
  <c r="S11" i="1"/>
  <c r="O10" i="1"/>
  <c r="O11" i="1"/>
  <c r="R12" i="1" l="1"/>
  <c r="S12" i="1"/>
  <c r="O12" i="1"/>
  <c r="S9" i="1" l="1"/>
  <c r="R9" i="1"/>
  <c r="O9" i="1" l="1"/>
  <c r="R8" i="1" l="1"/>
  <c r="S8" i="1"/>
  <c r="O8" i="1"/>
  <c r="R7" i="1" l="1"/>
  <c r="Q15" i="1" s="1"/>
  <c r="S7" i="1"/>
  <c r="O7" i="1"/>
  <c r="P15" i="1" s="1"/>
</calcChain>
</file>

<file path=xl/sharedStrings.xml><?xml version="1.0" encoding="utf-8"?>
<sst xmlns="http://schemas.openxmlformats.org/spreadsheetml/2006/main" count="61" uniqueCount="49">
  <si>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</si>
  <si>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</si>
  <si>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</si>
  <si>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</si>
  <si>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</si>
  <si>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</si>
  <si>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</si>
  <si>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</si>
  <si>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</si>
  <si>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</si>
  <si>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</si>
  <si>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</si>
  <si>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32333200-8 - Videokamery</t>
  </si>
  <si>
    <t>32351000-8 - Příslušenství pro zvuková a video zařízení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</si>
  <si>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</si>
  <si>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</si>
  <si>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</si>
  <si>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</si>
  <si>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</si>
  <si>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</si>
  <si>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</si>
  <si>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</si>
  <si>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</si>
  <si>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</si>
  <si>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</si>
  <si>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</si>
  <si>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</si>
  <si>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</si>
  <si>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</si>
  <si>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Společná faktura</t>
  </si>
  <si>
    <t>Příloha č. 2 Kupní smlouvy - technická specifikace
Audiovizuální technika (II.) 047 - 2021</t>
  </si>
  <si>
    <t>Minikamera s mikrofonem a displayem</t>
  </si>
  <si>
    <t>Příslušenství k výše poptávané kameře (balíček příslušenství)</t>
  </si>
  <si>
    <t>sada</t>
  </si>
  <si>
    <t>Příslušenství k výše poptávané kameře (držák/stativ na kameru)</t>
  </si>
  <si>
    <t>Příslušenství k výše poptávané kameře (kompatibilní stativ)</t>
  </si>
  <si>
    <t>Příslušenství k výše poptávané kameře (držák - magnetický s klipem)</t>
  </si>
  <si>
    <t>Paměťová karta k výše poptávané kameře</t>
  </si>
  <si>
    <t>Pokud financováno z projektových prostředků, pak ŘEŠITEL uvede: NÁZEV A ČÍSLO DOTAČNÍHO PROJEKTU</t>
  </si>
  <si>
    <t>Ing. Lukáš Veg, Ph.D.,
Tel.: 37763 4460,
606 359 222</t>
  </si>
  <si>
    <t>Univerzitní 26,
301 00 Plzeň,
Fakulta elektrotechnická - RICE,
místnost EK 208</t>
  </si>
  <si>
    <t>Originální držák pro kameru: držák, integrovaný stativ, skládací prodlužující rameno, integrovaný kulový kloub, rychloupínací přezka, vodotěsný.
Max. délka 50 cm, min. délka 19 cm.
Tři základní držáky v jednom - přeměna držáku kamery na stativ nebo prodlužující rameno.</t>
  </si>
  <si>
    <t>Kompatibilní stativ s výše poptávanou kamerou s výškou min. 1,2 m pro natáčení při ustavení na podlaze a záznam přednášek.</t>
  </si>
  <si>
    <t>Magnetický originální držák s klipem, pro výše poptávanou kameru, natáčení dle potřeby o 360 °.</t>
  </si>
  <si>
    <t>Paměťová karta SDXC, 256 GB, čtení min. 150 MB/s, Class 10, UHS-I, V30, A2.</t>
  </si>
  <si>
    <r>
      <t>Originální příslušenství umožňující natáčení elektrických strojů na pohybujících se elektrických dopravních prostředcích zahrnující
kompletní příslušenství, jmenovitě :  
Výměnná (náhradní) originální baterie minimálně 1200mAh. 
Držák na těl</t>
    </r>
    <r>
      <rPr>
        <sz val="11"/>
        <rFont val="Calibri"/>
        <family val="2"/>
        <charset val="238"/>
        <scheme val="minor"/>
      </rPr>
      <t>o (Chest Mount Harness</t>
    </r>
    <r>
      <rPr>
        <sz val="11"/>
        <color theme="1"/>
        <rFont val="Calibri"/>
        <family val="2"/>
        <charset val="238"/>
        <scheme val="minor"/>
      </rPr>
      <t>) pro natačení bez nutnosti držet kameru v rukách.
Přenosný originální</t>
    </r>
    <r>
      <rPr>
        <sz val="11"/>
        <rFont val="Calibri"/>
        <family val="2"/>
        <charset val="238"/>
        <scheme val="minor"/>
      </rPr>
      <t xml:space="preserve"> power pack</t>
    </r>
    <r>
      <rPr>
        <sz val="11"/>
        <color theme="1"/>
        <rFont val="Calibri"/>
        <family val="2"/>
        <charset val="238"/>
        <scheme val="minor"/>
      </rPr>
      <t xml:space="preserve"> o kapacitě min. 5,500 mAh, min. 2x 1.5A USB porty.
Sada držáků:
• 1x lepící držák 3M (obdélník)
• 1x lepící držák 3M (oválný)
• 1x odepínací přezka
• 1x vertikální držák
• 1x uchycovací šroub 
Neklouzavá originální rukojeť z kvalitního materiálu + poutko na zápěstí.
Ochranný obal (kufřík) s předem  vytvarovanými otvory pro kameru a příslušenství, hmotnost max. 400g.</t>
    </r>
  </si>
  <si>
    <t>Vysoké rozlišení (min. 5K při 60fps) pro zaznám přednášek, slow motion s vysokým rozlišením pro rozběhy motorů a záznam chování.
Specifikace alespoň 4K/120fps, 2,7K/120fps 1080p/240fps.
Rozlišení snímače alespoň 23 Mpx.
Úhlopříčka displeje alespoň 2,27".
Stabilizace obrazu ve všech režimech.
Zadní dotykový LCD displej, přední display.
Časosběrný režim.
Slot na MicroSDXC, USB-C, WiFi, Bluetooth, hlasové ovládání, Li-Ion baterie.
Rozměry  zařízení kvůli manipulaci u rotujích částí strojů, pro zachycení chodu strojů: maximální hmotnost 0,15 kg, max. šířka 7,1 cm, max. výška 5 cm, max. hloubka 3,5 cm.
Kvůli vytváření videí v nepříznivém prostředí (nové metody chlazení elektrických strojů - pod tlakem stríkající tekutina) je nutná ochrana samotného zařízení bez obalu před ponořením do kapaliny alespoň 10 m.</t>
  </si>
  <si>
    <t xml:space="preserve">Nejzazší termín pro fakturaci zakázky je 19.11.2021 </t>
  </si>
  <si>
    <t xml:space="preserve">Termín dodání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</si>
</sst>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14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164" fontId="0" fillId="3" borderId="10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17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23" fillId="3" borderId="11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3" xfId="0" applyFont="1" applyFill="1" applyBorder="1" applyAlignment="1" applyProtection="1">
      <alignment horizontal="center" vertical="center" wrapTex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6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2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2"/>
  <sheetViews>
    <sheetView tabSelected="1" zoomScale="80" zoomScaleNormal="80" workbookViewId="0">
      <selection activeCell="N7" sqref="N7:N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117.85546875" style="1" customWidth="1"/>
    <col min="7" max="7" width="27.85546875" style="1" customWidth="1"/>
    <col min="8" max="8" width="26.7109375" style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26.5703125" style="5" customWidth="1"/>
    <col min="13" max="13" width="44.140625" style="1" customWidth="1"/>
    <col min="14" max="14" width="28" style="1" customWidth="1"/>
    <col min="15" max="15" width="19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0.5703125" style="4" customWidth="1"/>
    <col min="22" max="16384" width="9.140625" style="5"/>
  </cols>
  <sheetData>
    <row r="1" spans="1:21" ht="42.6" customHeight="1" x14ac:dyDescent="0.25">
      <c r="B1" s="86" t="s">
        <v>30</v>
      </c>
      <c r="C1" s="87"/>
      <c r="D1" s="87"/>
    </row>
    <row r="2" spans="1:21" ht="18" customHeight="1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0" t="s">
        <v>5</v>
      </c>
      <c r="H6" s="42" t="s">
        <v>27</v>
      </c>
      <c r="I6" s="34" t="s">
        <v>17</v>
      </c>
      <c r="J6" s="34" t="s">
        <v>18</v>
      </c>
      <c r="K6" s="24" t="s">
        <v>38</v>
      </c>
      <c r="L6" s="38" t="s">
        <v>19</v>
      </c>
      <c r="M6" s="34" t="s">
        <v>20</v>
      </c>
      <c r="N6" s="24" t="s">
        <v>48</v>
      </c>
      <c r="O6" s="34" t="s">
        <v>21</v>
      </c>
      <c r="P6" s="24" t="s">
        <v>6</v>
      </c>
      <c r="Q6" s="25" t="s">
        <v>7</v>
      </c>
      <c r="R6" s="75" t="s">
        <v>8</v>
      </c>
      <c r="S6" s="75" t="s">
        <v>9</v>
      </c>
      <c r="T6" s="34" t="s">
        <v>22</v>
      </c>
      <c r="U6" s="34" t="s">
        <v>23</v>
      </c>
    </row>
    <row r="7" spans="1:21" ht="228.75" customHeight="1" thickTop="1" x14ac:dyDescent="0.25">
      <c r="A7" s="26"/>
      <c r="B7" s="47">
        <v>1</v>
      </c>
      <c r="C7" s="73" t="s">
        <v>31</v>
      </c>
      <c r="D7" s="48">
        <v>3</v>
      </c>
      <c r="E7" s="49" t="s">
        <v>25</v>
      </c>
      <c r="F7" s="69" t="s">
        <v>46</v>
      </c>
      <c r="G7" s="111"/>
      <c r="H7" s="50" t="s">
        <v>26</v>
      </c>
      <c r="I7" s="93" t="s">
        <v>29</v>
      </c>
      <c r="J7" s="102" t="s">
        <v>26</v>
      </c>
      <c r="K7" s="105"/>
      <c r="L7" s="96" t="s">
        <v>39</v>
      </c>
      <c r="M7" s="96" t="s">
        <v>40</v>
      </c>
      <c r="N7" s="99" t="s">
        <v>47</v>
      </c>
      <c r="O7" s="51">
        <f>D7*P7</f>
        <v>36000</v>
      </c>
      <c r="P7" s="52">
        <v>12000</v>
      </c>
      <c r="Q7" s="108"/>
      <c r="R7" s="53">
        <f>D7*Q7</f>
        <v>0</v>
      </c>
      <c r="S7" s="54" t="str">
        <f t="shared" ref="S7" si="0">IF(ISNUMBER(Q7), IF(Q7&gt;P7,"NEVYHOVUJE","VYHOVUJE")," ")</f>
        <v xml:space="preserve"> </v>
      </c>
      <c r="T7" s="77"/>
      <c r="U7" s="49" t="s">
        <v>12</v>
      </c>
    </row>
    <row r="8" spans="1:21" ht="256.5" customHeight="1" x14ac:dyDescent="0.25">
      <c r="A8" s="26"/>
      <c r="B8" s="55">
        <v>2</v>
      </c>
      <c r="C8" s="70" t="s">
        <v>32</v>
      </c>
      <c r="D8" s="56">
        <v>2</v>
      </c>
      <c r="E8" s="57" t="s">
        <v>33</v>
      </c>
      <c r="F8" s="71" t="s">
        <v>45</v>
      </c>
      <c r="G8" s="112"/>
      <c r="H8" s="43" t="s">
        <v>26</v>
      </c>
      <c r="I8" s="94"/>
      <c r="J8" s="103"/>
      <c r="K8" s="106"/>
      <c r="L8" s="97"/>
      <c r="M8" s="97"/>
      <c r="N8" s="100"/>
      <c r="O8" s="44">
        <f>D8*P8</f>
        <v>11000</v>
      </c>
      <c r="P8" s="58">
        <v>5500</v>
      </c>
      <c r="Q8" s="109"/>
      <c r="R8" s="45">
        <f>D8*Q8</f>
        <v>0</v>
      </c>
      <c r="S8" s="46" t="str">
        <f t="shared" ref="S8:S9" si="1">IF(ISNUMBER(Q8), IF(Q8&gt;P8,"NEVYHOVUJE","VYHOVUJE")," ")</f>
        <v xml:space="preserve"> </v>
      </c>
      <c r="T8" s="78"/>
      <c r="U8" s="85" t="s">
        <v>13</v>
      </c>
    </row>
    <row r="9" spans="1:21" ht="94.5" customHeight="1" x14ac:dyDescent="0.25">
      <c r="A9" s="26"/>
      <c r="B9" s="55">
        <v>3</v>
      </c>
      <c r="C9" s="68" t="s">
        <v>34</v>
      </c>
      <c r="D9" s="56">
        <v>1</v>
      </c>
      <c r="E9" s="57" t="s">
        <v>25</v>
      </c>
      <c r="F9" s="71" t="s">
        <v>41</v>
      </c>
      <c r="G9" s="112"/>
      <c r="H9" s="43" t="s">
        <v>26</v>
      </c>
      <c r="I9" s="94"/>
      <c r="J9" s="103"/>
      <c r="K9" s="106"/>
      <c r="L9" s="97"/>
      <c r="M9" s="97"/>
      <c r="N9" s="100"/>
      <c r="O9" s="44">
        <f>D9*P9</f>
        <v>2000</v>
      </c>
      <c r="P9" s="58">
        <v>2000</v>
      </c>
      <c r="Q9" s="109"/>
      <c r="R9" s="45">
        <f>D9*Q9</f>
        <v>0</v>
      </c>
      <c r="S9" s="46" t="str">
        <f t="shared" si="1"/>
        <v xml:space="preserve"> </v>
      </c>
      <c r="T9" s="78"/>
      <c r="U9" s="78"/>
    </row>
    <row r="10" spans="1:21" ht="56.25" customHeight="1" x14ac:dyDescent="0.25">
      <c r="A10" s="26"/>
      <c r="B10" s="55">
        <v>4</v>
      </c>
      <c r="C10" s="68" t="s">
        <v>35</v>
      </c>
      <c r="D10" s="56">
        <v>1</v>
      </c>
      <c r="E10" s="57" t="s">
        <v>25</v>
      </c>
      <c r="F10" s="71" t="s">
        <v>42</v>
      </c>
      <c r="G10" s="112"/>
      <c r="H10" s="43" t="s">
        <v>26</v>
      </c>
      <c r="I10" s="94"/>
      <c r="J10" s="103"/>
      <c r="K10" s="106"/>
      <c r="L10" s="97"/>
      <c r="M10" s="97"/>
      <c r="N10" s="100"/>
      <c r="O10" s="44">
        <f>D10*P10</f>
        <v>3000</v>
      </c>
      <c r="P10" s="58">
        <v>3000</v>
      </c>
      <c r="Q10" s="109"/>
      <c r="R10" s="45">
        <f>D10*Q10</f>
        <v>0</v>
      </c>
      <c r="S10" s="46" t="str">
        <f t="shared" ref="S10:S11" si="2">IF(ISNUMBER(Q10), IF(Q10&gt;P10,"NEVYHOVUJE","VYHOVUJE")," ")</f>
        <v xml:space="preserve"> </v>
      </c>
      <c r="T10" s="78"/>
      <c r="U10" s="78"/>
    </row>
    <row r="11" spans="1:21" ht="56.25" customHeight="1" x14ac:dyDescent="0.25">
      <c r="A11" s="26"/>
      <c r="B11" s="55">
        <v>5</v>
      </c>
      <c r="C11" s="68" t="s">
        <v>36</v>
      </c>
      <c r="D11" s="56">
        <v>1</v>
      </c>
      <c r="E11" s="57" t="s">
        <v>25</v>
      </c>
      <c r="F11" s="71" t="s">
        <v>43</v>
      </c>
      <c r="G11" s="112"/>
      <c r="H11" s="43" t="s">
        <v>26</v>
      </c>
      <c r="I11" s="94"/>
      <c r="J11" s="103"/>
      <c r="K11" s="106"/>
      <c r="L11" s="97"/>
      <c r="M11" s="97"/>
      <c r="N11" s="100"/>
      <c r="O11" s="44">
        <f>D11*P11</f>
        <v>800</v>
      </c>
      <c r="P11" s="58">
        <v>800</v>
      </c>
      <c r="Q11" s="109"/>
      <c r="R11" s="45">
        <f>D11*Q11</f>
        <v>0</v>
      </c>
      <c r="S11" s="46" t="str">
        <f t="shared" si="2"/>
        <v xml:space="preserve"> </v>
      </c>
      <c r="T11" s="78"/>
      <c r="U11" s="78"/>
    </row>
    <row r="12" spans="1:21" ht="56.25" customHeight="1" thickBot="1" x14ac:dyDescent="0.3">
      <c r="A12" s="26"/>
      <c r="B12" s="59">
        <v>6</v>
      </c>
      <c r="C12" s="67" t="s">
        <v>37</v>
      </c>
      <c r="D12" s="60">
        <v>3</v>
      </c>
      <c r="E12" s="61" t="s">
        <v>25</v>
      </c>
      <c r="F12" s="72" t="s">
        <v>44</v>
      </c>
      <c r="G12" s="113"/>
      <c r="H12" s="62" t="s">
        <v>26</v>
      </c>
      <c r="I12" s="95"/>
      <c r="J12" s="104"/>
      <c r="K12" s="107"/>
      <c r="L12" s="98"/>
      <c r="M12" s="98"/>
      <c r="N12" s="101"/>
      <c r="O12" s="63">
        <f>D12*P12</f>
        <v>4200</v>
      </c>
      <c r="P12" s="64">
        <v>1400</v>
      </c>
      <c r="Q12" s="110"/>
      <c r="R12" s="65">
        <f>D12*Q12</f>
        <v>0</v>
      </c>
      <c r="S12" s="66" t="str">
        <f t="shared" ref="S12" si="3">IF(ISNUMBER(Q12), IF(Q12&gt;P12,"NEVYHOVUJE","VYHOVUJE")," ")</f>
        <v xml:space="preserve"> </v>
      </c>
      <c r="T12" s="79"/>
      <c r="U12" s="79"/>
    </row>
    <row r="13" spans="1:21" ht="13.5" customHeight="1" thickTop="1" thickBot="1" x14ac:dyDescent="0.3">
      <c r="C13" s="5"/>
      <c r="D13" s="5"/>
      <c r="E13" s="5"/>
      <c r="F13" s="5"/>
      <c r="G13" s="5"/>
      <c r="H13" s="5"/>
      <c r="I13" s="5"/>
      <c r="J13" s="5"/>
      <c r="M13" s="5"/>
      <c r="N13" s="5"/>
      <c r="O13" s="5"/>
      <c r="R13" s="39"/>
    </row>
    <row r="14" spans="1:21" ht="60" customHeight="1" thickTop="1" thickBot="1" x14ac:dyDescent="0.3">
      <c r="B14" s="88" t="s">
        <v>24</v>
      </c>
      <c r="C14" s="89"/>
      <c r="D14" s="89"/>
      <c r="E14" s="89"/>
      <c r="F14" s="89"/>
      <c r="G14" s="89"/>
      <c r="H14" s="74"/>
      <c r="I14" s="27"/>
      <c r="J14" s="27"/>
      <c r="K14" s="27"/>
      <c r="L14" s="8"/>
      <c r="M14" s="8"/>
      <c r="N14" s="28"/>
      <c r="O14" s="28"/>
      <c r="P14" s="29" t="s">
        <v>10</v>
      </c>
      <c r="Q14" s="90" t="s">
        <v>11</v>
      </c>
      <c r="R14" s="91"/>
      <c r="S14" s="92"/>
      <c r="T14" s="22"/>
      <c r="U14" s="30"/>
    </row>
    <row r="15" spans="1:21" ht="46.5" customHeight="1" thickTop="1" thickBot="1" x14ac:dyDescent="0.3">
      <c r="B15" s="80" t="s">
        <v>28</v>
      </c>
      <c r="C15" s="81"/>
      <c r="D15" s="81"/>
      <c r="E15" s="81"/>
      <c r="F15" s="81"/>
      <c r="G15" s="81"/>
      <c r="H15" s="76"/>
      <c r="I15" s="31"/>
      <c r="L15" s="12"/>
      <c r="M15" s="12"/>
      <c r="N15" s="32"/>
      <c r="O15" s="32"/>
      <c r="P15" s="33">
        <f>SUM(O7:O12)</f>
        <v>57000</v>
      </c>
      <c r="Q15" s="82">
        <f>SUM(R7:R12)</f>
        <v>0</v>
      </c>
      <c r="R15" s="83"/>
      <c r="S15" s="84"/>
    </row>
    <row r="16" spans="1:21" ht="14.25" customHeight="1" thickTop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wkL2aI6zWew58BufggUPvBM/cW6J/xuw9zkbg1n2uiVsfHrnRvapjWYOsEYlxY36VI4lS1z2CjCXJw5jX8Q2sQ==" saltValue="NgyNZbRp4SC12l2Zh5ZEUQ==" spinCount="100000" sheet="1" objects="1" scenarios="1"/>
  <mergeCells count="13">
    <mergeCell ref="B1:D1"/>
    <mergeCell ref="B14:G14"/>
    <mergeCell ref="Q14:S14"/>
    <mergeCell ref="I7:I12"/>
    <mergeCell ref="L7:L12"/>
    <mergeCell ref="M7:M12"/>
    <mergeCell ref="N7:N12"/>
    <mergeCell ref="J7:J12"/>
    <mergeCell ref="K7:K12"/>
    <mergeCell ref="T7:T12"/>
    <mergeCell ref="B15:G15"/>
    <mergeCell ref="Q15:S15"/>
    <mergeCell ref="U8:U12"/>
  </mergeCells>
  <conditionalFormatting sqref="D7:D12">
    <cfRule type="containsBlanks" dxfId="27" priority="71">
      <formula>LEN(TRIM(D7))=0</formula>
    </cfRule>
  </conditionalFormatting>
  <conditionalFormatting sqref="S7:S12">
    <cfRule type="cellIs" dxfId="26" priority="63" operator="equal">
      <formula>"VYHOVUJE"</formula>
    </cfRule>
  </conditionalFormatting>
  <conditionalFormatting sqref="S7:S12">
    <cfRule type="cellIs" dxfId="25" priority="62" operator="equal">
      <formula>"NEVYHOVUJE"</formula>
    </cfRule>
  </conditionalFormatting>
  <conditionalFormatting sqref="G7:G12 Q7:Q12">
    <cfRule type="containsBlanks" dxfId="24" priority="43">
      <formula>LEN(TRIM(G7))=0</formula>
    </cfRule>
  </conditionalFormatting>
  <conditionalFormatting sqref="G7:G12">
    <cfRule type="containsBlanks" dxfId="23" priority="42">
      <formula>LEN(TRIM(G7))=0</formula>
    </cfRule>
  </conditionalFormatting>
  <conditionalFormatting sqref="G7:G12 Q7:Q12">
    <cfRule type="notContainsBlanks" dxfId="22" priority="41">
      <formula>LEN(TRIM(G7))&gt;0</formula>
    </cfRule>
  </conditionalFormatting>
  <conditionalFormatting sqref="G7:G12 Q7:Q12">
    <cfRule type="notContainsBlanks" dxfId="21" priority="40">
      <formula>LEN(TRIM(G7))&gt;0</formula>
    </cfRule>
  </conditionalFormatting>
  <conditionalFormatting sqref="G7:G12">
    <cfRule type="notContainsBlanks" dxfId="20" priority="39">
      <formula>LEN(TRIM(G7))&gt;0</formula>
    </cfRule>
  </conditionalFormatting>
  <conditionalFormatting sqref="H7">
    <cfRule type="containsBlanks" dxfId="19" priority="20">
      <formula>LEN(TRIM(H7))=0</formula>
    </cfRule>
  </conditionalFormatting>
  <conditionalFormatting sqref="H7">
    <cfRule type="containsBlanks" dxfId="18" priority="19">
      <formula>LEN(TRIM(H7))=0</formula>
    </cfRule>
  </conditionalFormatting>
  <conditionalFormatting sqref="H7">
    <cfRule type="notContainsBlanks" dxfId="17" priority="18">
      <formula>LEN(TRIM(H7))&gt;0</formula>
    </cfRule>
  </conditionalFormatting>
  <conditionalFormatting sqref="H7">
    <cfRule type="notContainsBlanks" dxfId="16" priority="17">
      <formula>LEN(TRIM(H7))&gt;0</formula>
    </cfRule>
  </conditionalFormatting>
  <conditionalFormatting sqref="H7">
    <cfRule type="notContainsBlanks" dxfId="15" priority="16">
      <formula>LEN(TRIM(H7))&gt;0</formula>
    </cfRule>
  </conditionalFormatting>
  <conditionalFormatting sqref="H8">
    <cfRule type="containsBlanks" dxfId="14" priority="15">
      <formula>LEN(TRIM(H8))=0</formula>
    </cfRule>
  </conditionalFormatting>
  <conditionalFormatting sqref="H8">
    <cfRule type="containsBlanks" dxfId="13" priority="14">
      <formula>LEN(TRIM(H8))=0</formula>
    </cfRule>
  </conditionalFormatting>
  <conditionalFormatting sqref="H8">
    <cfRule type="notContainsBlanks" dxfId="12" priority="13">
      <formula>LEN(TRIM(H8))&gt;0</formula>
    </cfRule>
  </conditionalFormatting>
  <conditionalFormatting sqref="H8">
    <cfRule type="notContainsBlanks" dxfId="11" priority="12">
      <formula>LEN(TRIM(H8))&gt;0</formula>
    </cfRule>
  </conditionalFormatting>
  <conditionalFormatting sqref="H8">
    <cfRule type="notContainsBlanks" dxfId="10" priority="11">
      <formula>LEN(TRIM(H8))&gt;0</formula>
    </cfRule>
  </conditionalFormatting>
  <conditionalFormatting sqref="H9:H11">
    <cfRule type="containsBlanks" dxfId="9" priority="10">
      <formula>LEN(TRIM(H9))=0</formula>
    </cfRule>
  </conditionalFormatting>
  <conditionalFormatting sqref="H9:H11">
    <cfRule type="containsBlanks" dxfId="8" priority="9">
      <formula>LEN(TRIM(H9))=0</formula>
    </cfRule>
  </conditionalFormatting>
  <conditionalFormatting sqref="H9:H11">
    <cfRule type="notContainsBlanks" dxfId="7" priority="8">
      <formula>LEN(TRIM(H9))&gt;0</formula>
    </cfRule>
  </conditionalFormatting>
  <conditionalFormatting sqref="H9:H11">
    <cfRule type="notContainsBlanks" dxfId="6" priority="7">
      <formula>LEN(TRIM(H9))&gt;0</formula>
    </cfRule>
  </conditionalFormatting>
  <conditionalFormatting sqref="H9:H11">
    <cfRule type="notContainsBlanks" dxfId="5" priority="6">
      <formula>LEN(TRIM(H9))&gt;0</formula>
    </cfRule>
  </conditionalFormatting>
  <conditionalFormatting sqref="H12">
    <cfRule type="containsBlanks" dxfId="4" priority="5">
      <formula>LEN(TRIM(H12))=0</formula>
    </cfRule>
  </conditionalFormatting>
  <conditionalFormatting sqref="H12">
    <cfRule type="containsBlanks" dxfId="3" priority="4">
      <formula>LEN(TRIM(H12))=0</formula>
    </cfRule>
  </conditionalFormatting>
  <conditionalFormatting sqref="H12">
    <cfRule type="notContainsBlanks" dxfId="2" priority="3">
      <formula>LEN(TRIM(H12))&gt;0</formula>
    </cfRule>
  </conditionalFormatting>
  <conditionalFormatting sqref="H12">
    <cfRule type="notContainsBlanks" dxfId="1" priority="2">
      <formula>LEN(TRIM(H12))&gt;0</formula>
    </cfRule>
  </conditionalFormatting>
  <conditionalFormatting sqref="H12">
    <cfRule type="notContainsBlanks" dxfId="0" priority="1">
      <formula>LEN(TRIM(H12))&gt;0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2" xr:uid="{00000000-0002-0000-0000-000001000000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2021-04-14T06:29:12Z</cp:lastPrinted>
  <dcterms:created xsi:type="dcterms:W3CDTF">2014-03-05T12:43:32Z</dcterms:created>
  <dcterms:modified xsi:type="dcterms:W3CDTF">2021-10-08T11:30:04Z</dcterms:modified>
</cp:coreProperties>
</file>